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b_zrš\verejné_obstarávanie\2019\ŠJ\09\chleb_pečivo\výzva\"/>
    </mc:Choice>
  </mc:AlternateContent>
  <bookViews>
    <workbookView xWindow="0" yWindow="0" windowWidth="23040" windowHeight="10848"/>
  </bookViews>
  <sheets>
    <sheet name="Hárok1" sheetId="1" r:id="rId1"/>
  </sheets>
  <calcPr calcId="152511"/>
</workbook>
</file>

<file path=xl/calcChain.xml><?xml version="1.0" encoding="utf-8"?>
<calcChain xmlns="http://schemas.openxmlformats.org/spreadsheetml/2006/main">
  <c r="I47" i="1" l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H53" i="1" l="1"/>
  <c r="H50" i="1"/>
  <c r="H56" i="1" l="1"/>
  <c r="F20" i="1"/>
  <c r="F19" i="1"/>
  <c r="F18" i="1"/>
  <c r="F46" i="1" l="1"/>
  <c r="F45" i="1"/>
  <c r="F25" i="1"/>
  <c r="F29" i="1"/>
  <c r="F21" i="1"/>
  <c r="F42" i="1"/>
  <c r="F23" i="1"/>
  <c r="F22" i="1"/>
  <c r="F47" i="1"/>
  <c r="F26" i="1"/>
  <c r="F35" i="1"/>
  <c r="F37" i="1"/>
  <c r="F36" i="1"/>
  <c r="F34" i="1"/>
  <c r="F41" i="1"/>
  <c r="F31" i="1"/>
  <c r="F30" i="1"/>
  <c r="F33" i="1"/>
  <c r="F44" i="1"/>
  <c r="F38" i="1"/>
  <c r="F43" i="1"/>
  <c r="F40" i="1"/>
  <c r="F39" i="1"/>
  <c r="F24" i="1"/>
  <c r="F28" i="1"/>
  <c r="F27" i="1"/>
  <c r="F17" i="1"/>
  <c r="C50" i="1" s="1"/>
  <c r="C53" i="1" l="1"/>
  <c r="E53" i="1" s="1"/>
  <c r="E50" i="1"/>
  <c r="E56" i="1" l="1"/>
  <c r="F50" i="1"/>
  <c r="F53" i="1"/>
  <c r="C56" i="1"/>
  <c r="F56" i="1" l="1"/>
</calcChain>
</file>

<file path=xl/sharedStrings.xml><?xml version="1.0" encoding="utf-8"?>
<sst xmlns="http://schemas.openxmlformats.org/spreadsheetml/2006/main" count="137" uniqueCount="93">
  <si>
    <t>P.č.</t>
  </si>
  <si>
    <t>Druh tovaru</t>
  </si>
  <si>
    <t>Predpokl. množ. odberu (ks, kg)</t>
  </si>
  <si>
    <t>Merná jednotka</t>
  </si>
  <si>
    <t>ks</t>
  </si>
  <si>
    <t>Cena za jedn. bez DPH v €</t>
  </si>
  <si>
    <t>Cena spolu bez DPH v €</t>
  </si>
  <si>
    <t>1.</t>
  </si>
  <si>
    <t>2.</t>
  </si>
  <si>
    <t>3.</t>
  </si>
  <si>
    <t>5.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</si>
  <si>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</si>
  <si>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</si>
  <si>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</si>
  <si>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</si>
  <si>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</si>
  <si>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</si>
  <si>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</si>
  <si>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</si>
  <si>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</si>
  <si>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</si>
  <si>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</si>
  <si>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</si>
  <si>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</si>
  <si>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</si>
  <si>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</si>
  <si>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</si>
  <si>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</si>
  <si>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</si>
  <si>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</si>
  <si>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</si>
  <si>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</si>
  <si>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</si>
  <si>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</si>
  <si>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</si>
  <si>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</si>
  <si>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Bageta 110g</t>
  </si>
  <si>
    <t>30.</t>
  </si>
  <si>
    <t>Rožok tukový 50g</t>
  </si>
  <si>
    <t>Rožok graham 50g</t>
  </si>
  <si>
    <t>Chlieb krájaný 900g pšenično-ražný tmavý</t>
  </si>
  <si>
    <t>Veka 450g nebalená</t>
  </si>
  <si>
    <t>Vianočka s hrozienkami 300g</t>
  </si>
  <si>
    <t>Pagáč škvarkový 60g</t>
  </si>
  <si>
    <t>Pečivo creálne s čokoládou 60g</t>
  </si>
  <si>
    <t>Rožok cereálny 50g</t>
  </si>
  <si>
    <t xml:space="preserve">Lekvároš 80g </t>
  </si>
  <si>
    <t>Hrebeň makový 80g</t>
  </si>
  <si>
    <t>Závin mak 120g</t>
  </si>
  <si>
    <t>Lúpačka 80g</t>
  </si>
  <si>
    <t>Závin orechový 120g</t>
  </si>
  <si>
    <t>Slimák pizza 100g</t>
  </si>
  <si>
    <t>Croissant čoko 70g</t>
  </si>
  <si>
    <t>Pľundra jablko 80g</t>
  </si>
  <si>
    <t>Pečivo slané syr, šunka 70g</t>
  </si>
  <si>
    <t>Pľundra puding 70g</t>
  </si>
  <si>
    <t>Pľundra džem 80g</t>
  </si>
  <si>
    <t>Osie hniezdo kakao 80g</t>
  </si>
  <si>
    <t>Osie hniezdo škorica 80g</t>
  </si>
  <si>
    <t>Kaiserka tuková 60g</t>
  </si>
  <si>
    <t>Kaiserka viaczrná 60g</t>
  </si>
  <si>
    <t>Pečivo tvaroh 80g</t>
  </si>
  <si>
    <t xml:space="preserve">Stredná priemyselná škola elektrotechnická,                                                                       Komenského 44, 040 01 Košice </t>
  </si>
  <si>
    <t>Predkladateľ ponuky:</t>
  </si>
  <si>
    <t>Obchodné meno:</t>
  </si>
  <si>
    <t>Sídlo:</t>
  </si>
  <si>
    <t xml:space="preserve">Ponuku vypracoval: </t>
  </si>
  <si>
    <t>Tel.:</t>
  </si>
  <si>
    <t>Mail:</t>
  </si>
  <si>
    <t>IČO:</t>
  </si>
  <si>
    <t>Ponúkaný druh tovaru</t>
  </si>
  <si>
    <t xml:space="preserve">Celková cena zákazky             v € bez DPH </t>
  </si>
  <si>
    <t>Výška DPH v €</t>
  </si>
  <si>
    <t>Celková cena zákazky v € s DPH</t>
  </si>
  <si>
    <t>Celková cena zákazky</t>
  </si>
  <si>
    <t>Celková cena zákazky za položku č.1</t>
  </si>
  <si>
    <t>Celková cena zákazky za položky č. 2. - 30.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</si>
  <si>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</t>
    </r>
  </si>
  <si>
    <t>Názov zákazky: Chlieb a pečivo</t>
  </si>
  <si>
    <t>Príloha č.2</t>
  </si>
  <si>
    <t>Žemľa 50g</t>
  </si>
  <si>
    <t>Pečivo cereálne so syrom 60g</t>
  </si>
  <si>
    <t>Koláč mix  90g</t>
  </si>
  <si>
    <t>Závin mak 260g - balený</t>
  </si>
  <si>
    <t>Závin orechový  260g - balený</t>
  </si>
  <si>
    <t>Podpis:</t>
  </si>
  <si>
    <t>Pečiatka:</t>
  </si>
  <si>
    <t xml:space="preserve">Ponúkaný druh tovaru </t>
  </si>
  <si>
    <t>Jednotková cena s DPH</t>
  </si>
  <si>
    <t>Celková cena s DPH</t>
  </si>
  <si>
    <t>Celková cena s DPH za ponúkaný tovar</t>
  </si>
  <si>
    <t>Jednotková cena bez DPH</t>
  </si>
  <si>
    <t>Špecifikácia požadovaného tovaru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</si>
</sst>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7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6" tint="0.59999389629810485"/>
        <bgColor rgb="FFFFCC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2"/>
    <xf numFmtId="0" fontId="3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/>
    <xf numFmtId="0" fontId="2" fillId="0" borderId="0" xfId="2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4" fillId="4" borderId="1" xfId="2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2" fillId="0" borderId="1" xfId="2" applyNumberFormat="1" applyBorder="1" applyAlignment="1">
      <alignment horizontal="right" vertical="center"/>
    </xf>
    <xf numFmtId="164" fontId="11" fillId="0" borderId="1" xfId="1" applyNumberFormat="1" applyFont="1" applyBorder="1" applyAlignment="1">
      <alignment horizontal="right" vertical="center" wrapText="1"/>
    </xf>
    <xf numFmtId="0" fontId="13" fillId="0" borderId="0" xfId="2" applyFont="1" applyAlignment="1">
      <alignment horizontal="right"/>
    </xf>
    <xf numFmtId="16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7" fillId="3" borderId="1" xfId="0" applyFont="1" applyFill="1" applyBorder="1"/>
    <xf numFmtId="164" fontId="17" fillId="3" borderId="1" xfId="3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right" vertical="center"/>
    </xf>
    <xf numFmtId="164" fontId="2" fillId="0" borderId="1" xfId="2" applyNumberForma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14" fillId="5" borderId="2" xfId="2" applyFont="1" applyFill="1" applyBorder="1" applyAlignment="1">
      <alignment horizontal="center" vertical="center" wrapText="1"/>
    </xf>
    <xf numFmtId="0" fontId="14" fillId="5" borderId="3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3" fillId="0" borderId="0" xfId="2" applyFont="1" applyBorder="1" applyAlignment="1">
      <alignment horizontal="left"/>
    </xf>
    <xf numFmtId="0" fontId="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8" fillId="4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>
      <alignment horizontal="center" vertical="center" wrapText="1"/>
    </xf>
    <xf numFmtId="0" fontId="8" fillId="4" borderId="8" xfId="2" applyFont="1" applyFill="1" applyBorder="1" applyAlignment="1">
      <alignment horizontal="center" vertical="center" wrapText="1"/>
    </xf>
    <xf numFmtId="0" fontId="8" fillId="4" borderId="9" xfId="2" applyFont="1" applyFill="1" applyBorder="1" applyAlignment="1">
      <alignment horizontal="center"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right" vertical="center"/>
    </xf>
    <xf numFmtId="164" fontId="2" fillId="0" borderId="1" xfId="2" applyNumberFormat="1" applyBorder="1" applyAlignment="1">
      <alignment horizontal="right" vertical="center"/>
    </xf>
    <xf numFmtId="0" fontId="10" fillId="2" borderId="2" xfId="2" applyFont="1" applyFill="1" applyBorder="1" applyAlignment="1">
      <alignment horizontal="center" vertical="top"/>
    </xf>
    <xf numFmtId="0" fontId="10" fillId="2" borderId="5" xfId="2" applyFont="1" applyFill="1" applyBorder="1" applyAlignment="1">
      <alignment horizontal="center" vertical="top"/>
    </xf>
    <xf numFmtId="0" fontId="10" fillId="2" borderId="3" xfId="2" applyFont="1" applyFill="1" applyBorder="1" applyAlignment="1">
      <alignment horizontal="center" vertical="top"/>
    </xf>
    <xf numFmtId="0" fontId="2" fillId="0" borderId="0" xfId="2" applyAlignment="1">
      <alignment horizontal="left"/>
    </xf>
    <xf numFmtId="0" fontId="2" fillId="0" borderId="4" xfId="2" applyBorder="1" applyAlignment="1">
      <alignment horizontal="left"/>
    </xf>
    <xf numFmtId="0" fontId="2" fillId="2" borderId="2" xfId="2" applyFill="1" applyBorder="1" applyAlignment="1">
      <alignment horizontal="center"/>
    </xf>
    <xf numFmtId="0" fontId="2" fillId="2" borderId="5" xfId="2" applyFill="1" applyBorder="1" applyAlignment="1">
      <alignment horizontal="center"/>
    </xf>
    <xf numFmtId="0" fontId="2" fillId="2" borderId="3" xfId="2" applyFill="1" applyBorder="1" applyAlignment="1">
      <alignment horizontal="center"/>
    </xf>
    <xf numFmtId="0" fontId="2" fillId="0" borderId="0" xfId="2" applyBorder="1" applyAlignment="1">
      <alignment horizontal="left"/>
    </xf>
    <xf numFmtId="0" fontId="9" fillId="0" borderId="0" xfId="2" applyFont="1" applyAlignment="1">
      <alignment horizontal="left"/>
    </xf>
  </cellXfs>
  <cellStyles count="4">
    <cellStyle name="Mena" xfId="1" builtinId="4"/>
    <cellStyle name="Normálna 2" xfId="2"/>
    <cellStyle name="Normálne" xfId="0" builtinId="0"/>
    <cellStyle name="Percentá" xfId="3" builtin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A3" sqref="A3:G3"/>
    </sheetView>
  </sheetViews>
  <sheetFormatPr defaultRowHeight="14.4" x14ac:dyDescent="0.3"/>
  <cols>
    <col min="1" max="1" width="5.33203125" customWidth="1"/>
    <col min="2" max="2" width="19.21875" customWidth="1"/>
    <col min="3" max="3" width="8.6640625" customWidth="1"/>
    <col min="4" max="4" width="9" customWidth="1"/>
    <col min="5" max="5" width="11.33203125" customWidth="1"/>
    <col min="6" max="6" width="11.77734375" customWidth="1"/>
    <col min="7" max="7" width="13" customWidth="1"/>
    <col min="8" max="8" width="9.33203125" customWidth="1"/>
  </cols>
  <sheetData>
    <row r="1" spans="1:9" s="1" customFormat="1" ht="48" customHeight="1" x14ac:dyDescent="0.3">
      <c r="A1" s="24" t="s">
        <v>62</v>
      </c>
      <c r="B1" s="24"/>
      <c r="C1" s="24"/>
      <c r="D1" s="24"/>
      <c r="E1" s="24"/>
      <c r="F1" s="24"/>
      <c r="G1" s="24"/>
    </row>
    <row r="2" spans="1:9" s="1" customFormat="1" ht="22.2" x14ac:dyDescent="0.45">
      <c r="A2" s="2"/>
      <c r="B2" s="2"/>
      <c r="C2" s="2"/>
      <c r="D2" s="2"/>
      <c r="G2" s="14" t="s">
        <v>79</v>
      </c>
    </row>
    <row r="3" spans="1:9" s="1" customFormat="1" ht="18" x14ac:dyDescent="0.35">
      <c r="A3" s="26" t="s">
        <v>92</v>
      </c>
      <c r="B3" s="26"/>
      <c r="C3" s="26"/>
      <c r="D3" s="26"/>
      <c r="E3" s="26"/>
      <c r="F3" s="26"/>
      <c r="G3" s="26"/>
    </row>
    <row r="4" spans="1:9" s="1" customFormat="1" ht="15.6" x14ac:dyDescent="0.3">
      <c r="A4" s="27" t="s">
        <v>78</v>
      </c>
      <c r="B4" s="28"/>
      <c r="C4" s="28"/>
      <c r="D4" s="28"/>
      <c r="E4" s="28"/>
      <c r="F4" s="28"/>
      <c r="G4" s="28"/>
    </row>
    <row r="5" spans="1:9" s="1" customFormat="1" x14ac:dyDescent="0.3">
      <c r="A5" s="3"/>
      <c r="B5" s="4"/>
      <c r="C5" s="4"/>
      <c r="D5" s="4"/>
    </row>
    <row r="6" spans="1:9" s="1" customFormat="1" x14ac:dyDescent="0.3">
      <c r="A6" s="25" t="s">
        <v>77</v>
      </c>
      <c r="B6" s="25"/>
      <c r="C6" s="25"/>
      <c r="D6" s="25"/>
      <c r="E6" s="25"/>
      <c r="F6" s="25"/>
      <c r="G6" s="25"/>
    </row>
    <row r="7" spans="1:9" s="1" customFormat="1" x14ac:dyDescent="0.3">
      <c r="A7" s="25"/>
      <c r="B7" s="45"/>
    </row>
    <row r="8" spans="1:9" s="1" customFormat="1" x14ac:dyDescent="0.3">
      <c r="A8" s="46" t="s">
        <v>63</v>
      </c>
      <c r="B8" s="46"/>
    </row>
    <row r="9" spans="1:9" s="1" customFormat="1" ht="18" customHeight="1" x14ac:dyDescent="0.3">
      <c r="A9" s="40" t="s">
        <v>64</v>
      </c>
      <c r="B9" s="41"/>
      <c r="C9" s="42"/>
      <c r="D9" s="43"/>
      <c r="E9" s="43"/>
      <c r="F9" s="43"/>
      <c r="G9" s="44"/>
    </row>
    <row r="10" spans="1:9" s="1" customFormat="1" ht="18" customHeight="1" x14ac:dyDescent="0.3">
      <c r="A10" s="40" t="s">
        <v>65</v>
      </c>
      <c r="B10" s="41"/>
      <c r="C10" s="42"/>
      <c r="D10" s="43"/>
      <c r="E10" s="43"/>
      <c r="F10" s="43"/>
      <c r="G10" s="44"/>
    </row>
    <row r="11" spans="1:9" s="1" customFormat="1" ht="18" customHeight="1" x14ac:dyDescent="0.3">
      <c r="A11" s="40" t="s">
        <v>69</v>
      </c>
      <c r="B11" s="41"/>
      <c r="C11" s="42"/>
      <c r="D11" s="43"/>
      <c r="E11" s="43"/>
      <c r="F11" s="43"/>
      <c r="G11" s="44"/>
    </row>
    <row r="12" spans="1:9" s="1" customFormat="1" ht="18" customHeight="1" x14ac:dyDescent="0.3">
      <c r="A12" s="40" t="s">
        <v>66</v>
      </c>
      <c r="B12" s="41"/>
      <c r="C12" s="42"/>
      <c r="D12" s="43"/>
      <c r="E12" s="43"/>
      <c r="F12" s="43"/>
      <c r="G12" s="44"/>
    </row>
    <row r="13" spans="1:9" s="1" customFormat="1" ht="18" customHeight="1" x14ac:dyDescent="0.3">
      <c r="A13" s="40" t="s">
        <v>67</v>
      </c>
      <c r="B13" s="41"/>
      <c r="C13" s="42"/>
      <c r="D13" s="43"/>
      <c r="E13" s="43"/>
      <c r="F13" s="43"/>
      <c r="G13" s="44"/>
    </row>
    <row r="14" spans="1:9" s="1" customFormat="1" ht="18" customHeight="1" x14ac:dyDescent="0.3">
      <c r="A14" s="40" t="s">
        <v>68</v>
      </c>
      <c r="B14" s="41"/>
      <c r="C14" s="37"/>
      <c r="D14" s="38"/>
      <c r="E14" s="38"/>
      <c r="F14" s="38"/>
      <c r="G14" s="39"/>
    </row>
    <row r="15" spans="1:9" s="1" customFormat="1" x14ac:dyDescent="0.3">
      <c r="A15" s="5"/>
      <c r="B15" s="5"/>
    </row>
    <row r="16" spans="1:9" ht="51.6" customHeight="1" x14ac:dyDescent="0.3">
      <c r="A16" s="7" t="s">
        <v>0</v>
      </c>
      <c r="B16" s="7" t="s">
        <v>1</v>
      </c>
      <c r="C16" s="7" t="s">
        <v>3</v>
      </c>
      <c r="D16" s="7" t="s">
        <v>2</v>
      </c>
      <c r="E16" s="7" t="s">
        <v>5</v>
      </c>
      <c r="F16" s="7" t="s">
        <v>6</v>
      </c>
      <c r="G16" s="8" t="s">
        <v>87</v>
      </c>
      <c r="H16" s="8" t="s">
        <v>91</v>
      </c>
      <c r="I16" s="8" t="s">
        <v>89</v>
      </c>
    </row>
    <row r="17" spans="1:9" ht="25.05" customHeight="1" x14ac:dyDescent="0.3">
      <c r="A17" s="6" t="s">
        <v>7</v>
      </c>
      <c r="B17" s="9" t="s">
        <v>40</v>
      </c>
      <c r="C17" s="6" t="s">
        <v>4</v>
      </c>
      <c r="D17" s="6">
        <v>4000</v>
      </c>
      <c r="E17" s="13"/>
      <c r="F17" s="11">
        <f>D17*E17</f>
        <v>0</v>
      </c>
      <c r="G17" s="16"/>
      <c r="H17" s="19"/>
      <c r="I17" s="18">
        <f>H17*D17*1.1</f>
        <v>0</v>
      </c>
    </row>
    <row r="18" spans="1:9" ht="25.05" customHeight="1" x14ac:dyDescent="0.3">
      <c r="A18" s="6" t="s">
        <v>8</v>
      </c>
      <c r="B18" s="9" t="s">
        <v>38</v>
      </c>
      <c r="C18" s="6" t="s">
        <v>4</v>
      </c>
      <c r="D18" s="6">
        <v>10000</v>
      </c>
      <c r="E18" s="13"/>
      <c r="F18" s="11">
        <f t="shared" ref="F18:F20" si="0">D18*E18</f>
        <v>0</v>
      </c>
      <c r="G18" s="16"/>
      <c r="H18" s="19"/>
      <c r="I18" s="18">
        <f>H18*D18*1.2</f>
        <v>0</v>
      </c>
    </row>
    <row r="19" spans="1:9" ht="25.05" customHeight="1" x14ac:dyDescent="0.3">
      <c r="A19" s="6" t="s">
        <v>9</v>
      </c>
      <c r="B19" s="9" t="s">
        <v>39</v>
      </c>
      <c r="C19" s="6" t="s">
        <v>4</v>
      </c>
      <c r="D19" s="6">
        <v>4500</v>
      </c>
      <c r="E19" s="13"/>
      <c r="F19" s="11">
        <f t="shared" si="0"/>
        <v>0</v>
      </c>
      <c r="G19" s="16"/>
      <c r="H19" s="19"/>
      <c r="I19" s="18">
        <f t="shared" ref="I19:I31" si="1">H19*D19*1.2</f>
        <v>0</v>
      </c>
    </row>
    <row r="20" spans="1:9" ht="25.05" customHeight="1" x14ac:dyDescent="0.3">
      <c r="A20" s="6" t="s">
        <v>11</v>
      </c>
      <c r="B20" s="9" t="s">
        <v>45</v>
      </c>
      <c r="C20" s="6" t="s">
        <v>4</v>
      </c>
      <c r="D20" s="6">
        <v>4000</v>
      </c>
      <c r="E20" s="13"/>
      <c r="F20" s="11">
        <f t="shared" si="0"/>
        <v>0</v>
      </c>
      <c r="G20" s="16"/>
      <c r="H20" s="19"/>
      <c r="I20" s="18">
        <f t="shared" si="1"/>
        <v>0</v>
      </c>
    </row>
    <row r="21" spans="1:9" ht="25.05" customHeight="1" x14ac:dyDescent="0.3">
      <c r="A21" s="6" t="s">
        <v>10</v>
      </c>
      <c r="B21" s="9" t="s">
        <v>80</v>
      </c>
      <c r="C21" s="6" t="s">
        <v>4</v>
      </c>
      <c r="D21" s="6">
        <v>1600</v>
      </c>
      <c r="E21" s="13"/>
      <c r="F21" s="11">
        <f t="shared" ref="F21:F26" si="2">D21*E21</f>
        <v>0</v>
      </c>
      <c r="G21" s="16"/>
      <c r="H21" s="19"/>
      <c r="I21" s="18">
        <f t="shared" si="1"/>
        <v>0</v>
      </c>
    </row>
    <row r="22" spans="1:9" ht="25.05" customHeight="1" x14ac:dyDescent="0.3">
      <c r="A22" s="6" t="s">
        <v>12</v>
      </c>
      <c r="B22" s="9" t="s">
        <v>59</v>
      </c>
      <c r="C22" s="6" t="s">
        <v>4</v>
      </c>
      <c r="D22" s="6">
        <v>1000</v>
      </c>
      <c r="E22" s="13"/>
      <c r="F22" s="11">
        <f t="shared" si="2"/>
        <v>0</v>
      </c>
      <c r="G22" s="16"/>
      <c r="H22" s="19"/>
      <c r="I22" s="18">
        <f t="shared" si="1"/>
        <v>0</v>
      </c>
    </row>
    <row r="23" spans="1:9" ht="25.05" customHeight="1" x14ac:dyDescent="0.3">
      <c r="A23" s="6" t="s">
        <v>13</v>
      </c>
      <c r="B23" s="9" t="s">
        <v>60</v>
      </c>
      <c r="C23" s="6" t="s">
        <v>4</v>
      </c>
      <c r="D23" s="6">
        <v>1000</v>
      </c>
      <c r="E23" s="13"/>
      <c r="F23" s="11">
        <f t="shared" si="2"/>
        <v>0</v>
      </c>
      <c r="G23" s="16"/>
      <c r="H23" s="19"/>
      <c r="I23" s="18">
        <f t="shared" si="1"/>
        <v>0</v>
      </c>
    </row>
    <row r="24" spans="1:9" ht="25.05" customHeight="1" x14ac:dyDescent="0.3">
      <c r="A24" s="6" t="s">
        <v>14</v>
      </c>
      <c r="B24" s="9" t="s">
        <v>36</v>
      </c>
      <c r="C24" s="6" t="s">
        <v>4</v>
      </c>
      <c r="D24" s="6">
        <v>500</v>
      </c>
      <c r="E24" s="13"/>
      <c r="F24" s="11">
        <f t="shared" si="2"/>
        <v>0</v>
      </c>
      <c r="G24" s="16"/>
      <c r="H24" s="19"/>
      <c r="I24" s="18">
        <f t="shared" si="1"/>
        <v>0</v>
      </c>
    </row>
    <row r="25" spans="1:9" ht="25.05" customHeight="1" x14ac:dyDescent="0.3">
      <c r="A25" s="6" t="s">
        <v>15</v>
      </c>
      <c r="B25" s="9" t="s">
        <v>41</v>
      </c>
      <c r="C25" s="6" t="s">
        <v>4</v>
      </c>
      <c r="D25" s="6">
        <v>60</v>
      </c>
      <c r="E25" s="13"/>
      <c r="F25" s="11">
        <f t="shared" si="2"/>
        <v>0</v>
      </c>
      <c r="G25" s="16"/>
      <c r="H25" s="19"/>
      <c r="I25" s="18">
        <f t="shared" si="1"/>
        <v>0</v>
      </c>
    </row>
    <row r="26" spans="1:9" ht="25.05" customHeight="1" x14ac:dyDescent="0.3">
      <c r="A26" s="6" t="s">
        <v>16</v>
      </c>
      <c r="B26" s="9" t="s">
        <v>43</v>
      </c>
      <c r="C26" s="6" t="s">
        <v>4</v>
      </c>
      <c r="D26" s="6">
        <v>1500</v>
      </c>
      <c r="E26" s="13"/>
      <c r="F26" s="11">
        <f t="shared" si="2"/>
        <v>0</v>
      </c>
      <c r="G26" s="16"/>
      <c r="H26" s="19"/>
      <c r="I26" s="18">
        <f t="shared" si="1"/>
        <v>0</v>
      </c>
    </row>
    <row r="27" spans="1:9" ht="25.05" customHeight="1" x14ac:dyDescent="0.3">
      <c r="A27" s="6" t="s">
        <v>17</v>
      </c>
      <c r="B27" s="9" t="s">
        <v>81</v>
      </c>
      <c r="C27" s="6" t="s">
        <v>4</v>
      </c>
      <c r="D27" s="6">
        <v>1500</v>
      </c>
      <c r="E27" s="13"/>
      <c r="F27" s="11">
        <f t="shared" ref="F27:F47" si="3">D27*E27</f>
        <v>0</v>
      </c>
      <c r="G27" s="16"/>
      <c r="H27" s="19"/>
      <c r="I27" s="18">
        <f t="shared" si="1"/>
        <v>0</v>
      </c>
    </row>
    <row r="28" spans="1:9" ht="25.05" customHeight="1" x14ac:dyDescent="0.3">
      <c r="A28" s="6" t="s">
        <v>18</v>
      </c>
      <c r="B28" s="9" t="s">
        <v>44</v>
      </c>
      <c r="C28" s="6" t="s">
        <v>4</v>
      </c>
      <c r="D28" s="6">
        <v>1000</v>
      </c>
      <c r="E28" s="13"/>
      <c r="F28" s="11">
        <f t="shared" si="3"/>
        <v>0</v>
      </c>
      <c r="G28" s="16"/>
      <c r="H28" s="19"/>
      <c r="I28" s="18">
        <f t="shared" si="1"/>
        <v>0</v>
      </c>
    </row>
    <row r="29" spans="1:9" ht="25.05" customHeight="1" x14ac:dyDescent="0.3">
      <c r="A29" s="6" t="s">
        <v>19</v>
      </c>
      <c r="B29" s="9" t="s">
        <v>54</v>
      </c>
      <c r="C29" s="6" t="s">
        <v>4</v>
      </c>
      <c r="D29" s="6">
        <v>2000</v>
      </c>
      <c r="E29" s="13"/>
      <c r="F29" s="11">
        <f>D29*E29</f>
        <v>0</v>
      </c>
      <c r="G29" s="16"/>
      <c r="H29" s="19"/>
      <c r="I29" s="18">
        <f t="shared" si="1"/>
        <v>0</v>
      </c>
    </row>
    <row r="30" spans="1:9" ht="25.05" customHeight="1" x14ac:dyDescent="0.3">
      <c r="A30" s="6" t="s">
        <v>20</v>
      </c>
      <c r="B30" s="9" t="s">
        <v>52</v>
      </c>
      <c r="C30" s="6" t="s">
        <v>4</v>
      </c>
      <c r="D30" s="6">
        <v>3000</v>
      </c>
      <c r="E30" s="13"/>
      <c r="F30" s="11">
        <f>D30*E30</f>
        <v>0</v>
      </c>
      <c r="G30" s="16"/>
      <c r="H30" s="19"/>
      <c r="I30" s="18">
        <f t="shared" si="1"/>
        <v>0</v>
      </c>
    </row>
    <row r="31" spans="1:9" ht="25.05" customHeight="1" x14ac:dyDescent="0.3">
      <c r="A31" s="6" t="s">
        <v>21</v>
      </c>
      <c r="B31" s="9" t="s">
        <v>55</v>
      </c>
      <c r="C31" s="6" t="s">
        <v>4</v>
      </c>
      <c r="D31" s="6">
        <v>2000</v>
      </c>
      <c r="E31" s="13"/>
      <c r="F31" s="11">
        <f>D31*E31</f>
        <v>0</v>
      </c>
      <c r="G31" s="16"/>
      <c r="H31" s="19"/>
      <c r="I31" s="18">
        <f t="shared" si="1"/>
        <v>0</v>
      </c>
    </row>
    <row r="32" spans="1:9" ht="51.6" customHeight="1" x14ac:dyDescent="0.3">
      <c r="A32" s="7" t="s">
        <v>0</v>
      </c>
      <c r="B32" s="7" t="s">
        <v>1</v>
      </c>
      <c r="C32" s="7" t="s">
        <v>3</v>
      </c>
      <c r="D32" s="7" t="s">
        <v>2</v>
      </c>
      <c r="E32" s="7" t="s">
        <v>5</v>
      </c>
      <c r="F32" s="7" t="s">
        <v>6</v>
      </c>
      <c r="G32" s="8" t="s">
        <v>70</v>
      </c>
      <c r="H32" s="8" t="s">
        <v>88</v>
      </c>
      <c r="I32" s="8" t="s">
        <v>89</v>
      </c>
    </row>
    <row r="33" spans="1:9" ht="25.05" customHeight="1" x14ac:dyDescent="0.3">
      <c r="A33" s="6" t="s">
        <v>22</v>
      </c>
      <c r="B33" s="9" t="s">
        <v>53</v>
      </c>
      <c r="C33" s="6" t="s">
        <v>4</v>
      </c>
      <c r="D33" s="6">
        <v>3000</v>
      </c>
      <c r="E33" s="13"/>
      <c r="F33" s="11">
        <f t="shared" ref="F33:F38" si="4">D33*E33</f>
        <v>0</v>
      </c>
      <c r="G33" s="16"/>
      <c r="H33" s="17"/>
      <c r="I33" s="18">
        <f t="shared" ref="I33:I47" si="5">H33*D33*1.2</f>
        <v>0</v>
      </c>
    </row>
    <row r="34" spans="1:9" ht="25.05" customHeight="1" x14ac:dyDescent="0.3">
      <c r="A34" s="6" t="s">
        <v>23</v>
      </c>
      <c r="B34" s="9" t="s">
        <v>56</v>
      </c>
      <c r="C34" s="6" t="s">
        <v>4</v>
      </c>
      <c r="D34" s="6">
        <v>2000</v>
      </c>
      <c r="E34" s="13"/>
      <c r="F34" s="11">
        <f t="shared" si="4"/>
        <v>0</v>
      </c>
      <c r="G34" s="16"/>
      <c r="H34" s="17"/>
      <c r="I34" s="18">
        <f t="shared" si="5"/>
        <v>0</v>
      </c>
    </row>
    <row r="35" spans="1:9" ht="25.05" customHeight="1" x14ac:dyDescent="0.3">
      <c r="A35" s="6" t="s">
        <v>24</v>
      </c>
      <c r="B35" s="9" t="s">
        <v>61</v>
      </c>
      <c r="C35" s="6" t="s">
        <v>4</v>
      </c>
      <c r="D35" s="6">
        <v>650</v>
      </c>
      <c r="E35" s="13"/>
      <c r="F35" s="11">
        <f t="shared" si="4"/>
        <v>0</v>
      </c>
      <c r="G35" s="16"/>
      <c r="H35" s="17"/>
      <c r="I35" s="18">
        <f t="shared" si="5"/>
        <v>0</v>
      </c>
    </row>
    <row r="36" spans="1:9" ht="25.05" customHeight="1" x14ac:dyDescent="0.3">
      <c r="A36" s="6" t="s">
        <v>25</v>
      </c>
      <c r="B36" s="9" t="s">
        <v>57</v>
      </c>
      <c r="C36" s="6" t="s">
        <v>4</v>
      </c>
      <c r="D36" s="6">
        <v>2000</v>
      </c>
      <c r="E36" s="13"/>
      <c r="F36" s="11">
        <f t="shared" si="4"/>
        <v>0</v>
      </c>
      <c r="G36" s="16"/>
      <c r="H36" s="17"/>
      <c r="I36" s="18">
        <f t="shared" si="5"/>
        <v>0</v>
      </c>
    </row>
    <row r="37" spans="1:9" ht="25.05" customHeight="1" x14ac:dyDescent="0.3">
      <c r="A37" s="6" t="s">
        <v>26</v>
      </c>
      <c r="B37" s="9" t="s">
        <v>58</v>
      </c>
      <c r="C37" s="6" t="s">
        <v>4</v>
      </c>
      <c r="D37" s="6">
        <v>2000</v>
      </c>
      <c r="E37" s="13"/>
      <c r="F37" s="11">
        <f t="shared" si="4"/>
        <v>0</v>
      </c>
      <c r="G37" s="16"/>
      <c r="H37" s="17"/>
      <c r="I37" s="18">
        <f t="shared" si="5"/>
        <v>0</v>
      </c>
    </row>
    <row r="38" spans="1:9" ht="25.05" customHeight="1" x14ac:dyDescent="0.3">
      <c r="A38" s="6" t="s">
        <v>27</v>
      </c>
      <c r="B38" s="9" t="s">
        <v>49</v>
      </c>
      <c r="C38" s="6" t="s">
        <v>4</v>
      </c>
      <c r="D38" s="6">
        <v>600</v>
      </c>
      <c r="E38" s="13"/>
      <c r="F38" s="11">
        <f t="shared" si="4"/>
        <v>0</v>
      </c>
      <c r="G38" s="16"/>
      <c r="H38" s="17"/>
      <c r="I38" s="18">
        <f t="shared" si="5"/>
        <v>0</v>
      </c>
    </row>
    <row r="39" spans="1:9" ht="25.05" customHeight="1" x14ac:dyDescent="0.3">
      <c r="A39" s="6" t="s">
        <v>28</v>
      </c>
      <c r="B39" s="9" t="s">
        <v>46</v>
      </c>
      <c r="C39" s="6" t="s">
        <v>4</v>
      </c>
      <c r="D39" s="6">
        <v>800</v>
      </c>
      <c r="E39" s="13"/>
      <c r="F39" s="11">
        <f t="shared" si="3"/>
        <v>0</v>
      </c>
      <c r="G39" s="16"/>
      <c r="H39" s="17"/>
      <c r="I39" s="18">
        <f t="shared" si="5"/>
        <v>0</v>
      </c>
    </row>
    <row r="40" spans="1:9" ht="25.05" customHeight="1" x14ac:dyDescent="0.3">
      <c r="A40" s="6" t="s">
        <v>29</v>
      </c>
      <c r="B40" s="9" t="s">
        <v>47</v>
      </c>
      <c r="C40" s="6" t="s">
        <v>4</v>
      </c>
      <c r="D40" s="6">
        <v>1000</v>
      </c>
      <c r="E40" s="13"/>
      <c r="F40" s="11">
        <f t="shared" si="3"/>
        <v>0</v>
      </c>
      <c r="G40" s="16"/>
      <c r="H40" s="17"/>
      <c r="I40" s="18">
        <f t="shared" si="5"/>
        <v>0</v>
      </c>
    </row>
    <row r="41" spans="1:9" ht="25.05" customHeight="1" x14ac:dyDescent="0.3">
      <c r="A41" s="6" t="s">
        <v>30</v>
      </c>
      <c r="B41" s="9" t="s">
        <v>82</v>
      </c>
      <c r="C41" s="6" t="s">
        <v>4</v>
      </c>
      <c r="D41" s="6">
        <v>2000</v>
      </c>
      <c r="E41" s="13"/>
      <c r="F41" s="11">
        <f>D41*E41</f>
        <v>0</v>
      </c>
      <c r="G41" s="16"/>
      <c r="H41" s="17"/>
      <c r="I41" s="18">
        <f t="shared" si="5"/>
        <v>0</v>
      </c>
    </row>
    <row r="42" spans="1:9" ht="25.05" customHeight="1" x14ac:dyDescent="0.3">
      <c r="A42" s="6" t="s">
        <v>31</v>
      </c>
      <c r="B42" s="9" t="s">
        <v>51</v>
      </c>
      <c r="C42" s="6" t="s">
        <v>4</v>
      </c>
      <c r="D42" s="6">
        <v>1500</v>
      </c>
      <c r="E42" s="13"/>
      <c r="F42" s="11">
        <f>D42*E42</f>
        <v>0</v>
      </c>
      <c r="G42" s="16"/>
      <c r="H42" s="17"/>
      <c r="I42" s="18">
        <f t="shared" si="5"/>
        <v>0</v>
      </c>
    </row>
    <row r="43" spans="1:9" ht="25.05" customHeight="1" x14ac:dyDescent="0.3">
      <c r="A43" s="15" t="s">
        <v>32</v>
      </c>
      <c r="B43" s="9" t="s">
        <v>48</v>
      </c>
      <c r="C43" s="6" t="s">
        <v>4</v>
      </c>
      <c r="D43" s="6">
        <v>1000</v>
      </c>
      <c r="E43" s="13"/>
      <c r="F43" s="11">
        <f t="shared" si="3"/>
        <v>0</v>
      </c>
      <c r="G43" s="16"/>
      <c r="H43" s="17"/>
      <c r="I43" s="18">
        <f t="shared" si="5"/>
        <v>0</v>
      </c>
    </row>
    <row r="44" spans="1:9" ht="25.05" customHeight="1" x14ac:dyDescent="0.3">
      <c r="A44" s="6" t="s">
        <v>33</v>
      </c>
      <c r="B44" s="9" t="s">
        <v>50</v>
      </c>
      <c r="C44" s="6" t="s">
        <v>4</v>
      </c>
      <c r="D44" s="6">
        <v>1000</v>
      </c>
      <c r="E44" s="13"/>
      <c r="F44" s="11">
        <f>D44*E44</f>
        <v>0</v>
      </c>
      <c r="G44" s="16"/>
      <c r="H44" s="17"/>
      <c r="I44" s="18">
        <f t="shared" si="5"/>
        <v>0</v>
      </c>
    </row>
    <row r="45" spans="1:9" ht="25.05" customHeight="1" x14ac:dyDescent="0.3">
      <c r="A45" s="6" t="s">
        <v>34</v>
      </c>
      <c r="B45" s="9" t="s">
        <v>83</v>
      </c>
      <c r="C45" s="6" t="s">
        <v>4</v>
      </c>
      <c r="D45" s="6">
        <v>450</v>
      </c>
      <c r="E45" s="13"/>
      <c r="F45" s="11">
        <f>D45*E45</f>
        <v>0</v>
      </c>
      <c r="G45" s="16"/>
      <c r="H45" s="17"/>
      <c r="I45" s="18">
        <f t="shared" si="5"/>
        <v>0</v>
      </c>
    </row>
    <row r="46" spans="1:9" ht="25.05" customHeight="1" x14ac:dyDescent="0.3">
      <c r="A46" s="6" t="s">
        <v>35</v>
      </c>
      <c r="B46" s="9" t="s">
        <v>84</v>
      </c>
      <c r="C46" s="6" t="s">
        <v>4</v>
      </c>
      <c r="D46" s="6">
        <v>450</v>
      </c>
      <c r="E46" s="13"/>
      <c r="F46" s="11">
        <f>D46*E46</f>
        <v>0</v>
      </c>
      <c r="G46" s="16"/>
      <c r="H46" s="17"/>
      <c r="I46" s="18">
        <f t="shared" si="5"/>
        <v>0</v>
      </c>
    </row>
    <row r="47" spans="1:9" ht="25.05" customHeight="1" x14ac:dyDescent="0.3">
      <c r="A47" s="6" t="s">
        <v>37</v>
      </c>
      <c r="B47" s="9" t="s">
        <v>42</v>
      </c>
      <c r="C47" s="6" t="s">
        <v>4</v>
      </c>
      <c r="D47" s="6">
        <v>300</v>
      </c>
      <c r="E47" s="13"/>
      <c r="F47" s="11">
        <f t="shared" si="3"/>
        <v>0</v>
      </c>
      <c r="G47" s="16"/>
      <c r="H47" s="17"/>
      <c r="I47" s="18">
        <f t="shared" si="5"/>
        <v>0</v>
      </c>
    </row>
    <row r="49" spans="1:9" s="1" customFormat="1" ht="45" customHeight="1" x14ac:dyDescent="0.3">
      <c r="A49" s="29" t="s">
        <v>75</v>
      </c>
      <c r="B49" s="30"/>
      <c r="C49" s="33" t="s">
        <v>71</v>
      </c>
      <c r="D49" s="34"/>
      <c r="E49" s="10" t="s">
        <v>72</v>
      </c>
      <c r="F49" s="33" t="s">
        <v>73</v>
      </c>
      <c r="G49" s="34"/>
      <c r="H49" s="22" t="s">
        <v>90</v>
      </c>
      <c r="I49" s="23"/>
    </row>
    <row r="50" spans="1:9" s="1" customFormat="1" ht="24.6" customHeight="1" x14ac:dyDescent="0.3">
      <c r="A50" s="31"/>
      <c r="B50" s="32"/>
      <c r="C50" s="35">
        <f>F17</f>
        <v>0</v>
      </c>
      <c r="D50" s="35"/>
      <c r="E50" s="12">
        <f>C50/100*10</f>
        <v>0</v>
      </c>
      <c r="F50" s="36">
        <f>C50+E50</f>
        <v>0</v>
      </c>
      <c r="G50" s="36"/>
      <c r="H50" s="20">
        <f>SUM(I17)</f>
        <v>0</v>
      </c>
      <c r="I50" s="21"/>
    </row>
    <row r="52" spans="1:9" s="1" customFormat="1" ht="37.200000000000003" customHeight="1" x14ac:dyDescent="0.3">
      <c r="A52" s="29" t="s">
        <v>76</v>
      </c>
      <c r="B52" s="30"/>
      <c r="C52" s="33" t="s">
        <v>71</v>
      </c>
      <c r="D52" s="34"/>
      <c r="E52" s="10" t="s">
        <v>72</v>
      </c>
      <c r="F52" s="33" t="s">
        <v>73</v>
      </c>
      <c r="G52" s="34"/>
      <c r="H52" s="22" t="s">
        <v>90</v>
      </c>
      <c r="I52" s="23"/>
    </row>
    <row r="53" spans="1:9" s="1" customFormat="1" ht="25.2" customHeight="1" x14ac:dyDescent="0.3">
      <c r="A53" s="31"/>
      <c r="B53" s="32"/>
      <c r="C53" s="35">
        <f>SUM(F18:F47)</f>
        <v>0</v>
      </c>
      <c r="D53" s="35"/>
      <c r="E53" s="12">
        <f>C53/100*20</f>
        <v>0</v>
      </c>
      <c r="F53" s="36">
        <f>C53+E53</f>
        <v>0</v>
      </c>
      <c r="G53" s="36"/>
      <c r="H53" s="20">
        <f>SUM(I18:I31,I33:I47)</f>
        <v>0</v>
      </c>
      <c r="I53" s="21"/>
    </row>
    <row r="55" spans="1:9" s="1" customFormat="1" ht="37.799999999999997" customHeight="1" x14ac:dyDescent="0.3">
      <c r="A55" s="29" t="s">
        <v>74</v>
      </c>
      <c r="B55" s="30"/>
      <c r="C55" s="33" t="s">
        <v>71</v>
      </c>
      <c r="D55" s="34"/>
      <c r="E55" s="10" t="s">
        <v>72</v>
      </c>
      <c r="F55" s="33" t="s">
        <v>73</v>
      </c>
      <c r="G55" s="34"/>
      <c r="H55" s="22" t="s">
        <v>90</v>
      </c>
      <c r="I55" s="23"/>
    </row>
    <row r="56" spans="1:9" s="1" customFormat="1" ht="22.8" customHeight="1" x14ac:dyDescent="0.3">
      <c r="A56" s="31"/>
      <c r="B56" s="32"/>
      <c r="C56" s="35">
        <f>SUM(C50:C53)</f>
        <v>0</v>
      </c>
      <c r="D56" s="35"/>
      <c r="E56" s="12">
        <f>E50+E53</f>
        <v>0</v>
      </c>
      <c r="F56" s="36">
        <f t="shared" ref="F56" si="6">C56+E56</f>
        <v>0</v>
      </c>
      <c r="G56" s="36"/>
      <c r="H56" s="20">
        <f>SUM(H50+H53)</f>
        <v>0</v>
      </c>
      <c r="I56" s="21"/>
    </row>
    <row r="58" spans="1:9" x14ac:dyDescent="0.3">
      <c r="B58" t="s">
        <v>85</v>
      </c>
    </row>
    <row r="60" spans="1:9" x14ac:dyDescent="0.3">
      <c r="B60" t="s">
        <v>86</v>
      </c>
    </row>
  </sheetData>
  <mergeCells count="39">
    <mergeCell ref="A7:B7"/>
    <mergeCell ref="A8:B8"/>
    <mergeCell ref="A9:B9"/>
    <mergeCell ref="A10:B10"/>
    <mergeCell ref="A12:B12"/>
    <mergeCell ref="A11:B11"/>
    <mergeCell ref="C11:G11"/>
    <mergeCell ref="C9:G9"/>
    <mergeCell ref="C10:G10"/>
    <mergeCell ref="C12:G12"/>
    <mergeCell ref="C49:D49"/>
    <mergeCell ref="F49:G49"/>
    <mergeCell ref="F50:G50"/>
    <mergeCell ref="C50:D50"/>
    <mergeCell ref="A13:B13"/>
    <mergeCell ref="A14:B14"/>
    <mergeCell ref="C13:G13"/>
    <mergeCell ref="A1:G1"/>
    <mergeCell ref="A6:G6"/>
    <mergeCell ref="A3:G3"/>
    <mergeCell ref="A4:G4"/>
    <mergeCell ref="A55:B56"/>
    <mergeCell ref="C55:D55"/>
    <mergeCell ref="F55:G55"/>
    <mergeCell ref="C56:D56"/>
    <mergeCell ref="F56:G56"/>
    <mergeCell ref="A52:B53"/>
    <mergeCell ref="C52:D52"/>
    <mergeCell ref="F52:G52"/>
    <mergeCell ref="C53:D53"/>
    <mergeCell ref="F53:G53"/>
    <mergeCell ref="C14:G14"/>
    <mergeCell ref="A49:B50"/>
    <mergeCell ref="H56:I56"/>
    <mergeCell ref="H49:I49"/>
    <mergeCell ref="H50:I50"/>
    <mergeCell ref="H52:I52"/>
    <mergeCell ref="H53:I53"/>
    <mergeCell ref="H55:I5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ZRS01</cp:lastModifiedBy>
  <cp:lastPrinted>2019-10-02T12:55:08Z</cp:lastPrinted>
  <dcterms:created xsi:type="dcterms:W3CDTF">2014-02-26T08:55:07Z</dcterms:created>
  <dcterms:modified xsi:type="dcterms:W3CDTF">2019-10-04T07:58:10Z</dcterms:modified>
</cp:coreProperties>
</file>